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E38" i="2" l="1"/>
  <c r="F38" i="2" s="1"/>
  <c r="D37" i="2"/>
  <c r="E48" i="2"/>
  <c r="F48" i="2" s="1"/>
  <c r="E32" i="2"/>
  <c r="F32" i="2" s="1"/>
  <c r="D47" i="2"/>
  <c r="D45" i="2"/>
  <c r="D43" i="2"/>
  <c r="D41" i="2"/>
  <c r="D35" i="2"/>
  <c r="D31" i="2"/>
  <c r="D29" i="2"/>
  <c r="D27" i="2"/>
  <c r="D26" i="2"/>
  <c r="D25" i="2"/>
  <c r="D23" i="2"/>
  <c r="D22" i="2"/>
  <c r="D20" i="2"/>
  <c r="D19" i="2"/>
  <c r="D17" i="2"/>
  <c r="D15" i="2"/>
  <c r="D14" i="2"/>
  <c r="D11" i="2"/>
  <c r="D10" i="2"/>
  <c r="D8" i="2"/>
  <c r="D7" i="2"/>
</calcChain>
</file>

<file path=xl/sharedStrings.xml><?xml version="1.0" encoding="utf-8"?>
<sst xmlns="http://schemas.openxmlformats.org/spreadsheetml/2006/main" count="66" uniqueCount="57">
  <si>
    <t>Показатели</t>
  </si>
  <si>
    <t xml:space="preserve">Достижение плановых показателей </t>
  </si>
  <si>
    <t>Балл</t>
  </si>
  <si>
    <t>Средний балл по учреждению</t>
  </si>
  <si>
    <t>план</t>
  </si>
  <si>
    <t>факт</t>
  </si>
  <si>
    <t>Значение выполнения показателей качества, объема муниципальных услуг (работ),%</t>
  </si>
  <si>
    <t>4=3/2*100</t>
  </si>
  <si>
    <t>Администрация Златоустовского городского округа</t>
  </si>
  <si>
    <t>Обеспечение доступа к архивным документам (копиям) и справочно-поисковым средствам к ним в читальном зале архива</t>
  </si>
  <si>
    <t>Количество посещений читального зала</t>
  </si>
  <si>
    <t>Количество архивных документов, выданных пользователям</t>
  </si>
  <si>
    <t>Предоставление архивных справок, архивных выписок, информационных писем, связанных с реализацией законных прав и свобод граждан и исполнением государственными органами и органами местного самоуправления своих полномочий</t>
  </si>
  <si>
    <t>Количество исполненных  тематических запросов</t>
  </si>
  <si>
    <t>Количество исполненных социально-правовых  запросов</t>
  </si>
  <si>
    <t>Количество исполненных запросов, направленных в иностранные государства</t>
  </si>
  <si>
    <t>Обеспечение сохранности и учет архивных документов</t>
  </si>
  <si>
    <t>Количество архивных документов, подвергнутых проверке наличия и состояния дел, ед.</t>
  </si>
  <si>
    <t>Количество едениц хранения, заголовки которых внесены в програмный комплекс "Архивный фонд" и электронные описи и каталоги</t>
  </si>
  <si>
    <t>Комплектование архивными документами</t>
  </si>
  <si>
    <t>Количество принятых документов постоянного хранения на бумажной основе (управленческой документации, научно-технической документации, документов личного происхождения)</t>
  </si>
  <si>
    <t>Количество принятых документов на специальных носителях ( фото, фоно, видео)</t>
  </si>
  <si>
    <t>Количество принятых документов по личному составу</t>
  </si>
  <si>
    <t>Количество управленческих документов, научно-технической документации, документов личного происхождения, отобранных в состав Архивного фонда РФ</t>
  </si>
  <si>
    <t>Количество документов на специальных носителях (фото, фоно, видео), отобранных в состав Архивного фонда Российской Федерации</t>
  </si>
  <si>
    <t>Количество согласованных номенклатур дел организаций - источников комплектования архива.</t>
  </si>
  <si>
    <t>Реализация информационных мероприятий, публикаторских и выставочных проектов на основе архивных документов</t>
  </si>
  <si>
    <t>Количество подготовленных выставок, документов</t>
  </si>
  <si>
    <t>Количество проведенных лекций, экскурсий, школьных уроков</t>
  </si>
  <si>
    <t>Количество опубликованных статей и подборок документов</t>
  </si>
  <si>
    <t>Количество проведенных телепередач</t>
  </si>
  <si>
    <t>Количество участников информационных мероприятий</t>
  </si>
  <si>
    <t>Размещение справочно-поисковых средств к архивным документам в сети Интернет, организация удаленного доступа к ним</t>
  </si>
  <si>
    <t>Количество посещений интернет-сайта</t>
  </si>
  <si>
    <t>ИТОГО по оказанию муниципальных услуг (работ) МБУ "Архив ЗГО":</t>
  </si>
  <si>
    <t>Требуемые результаты достигнуты не в полной мере (оценка выполнения муниципального задания возможна после завершения финансового года)</t>
  </si>
  <si>
    <t xml:space="preserve">Проведение проверки достоверности определения сметной стоимости объектов капитального строительства </t>
  </si>
  <si>
    <t>Организация и проведение мероприятий</t>
  </si>
  <si>
    <t>Количество участников мероприятий</t>
  </si>
  <si>
    <t>Оказание туристско-информационных услуг</t>
  </si>
  <si>
    <t>Количество посещений</t>
  </si>
  <si>
    <t>ИТОГО по оказанию муниципальной услуги МАУ "ЦРТ ЗГО":</t>
  </si>
  <si>
    <t>Начальник отдела бухгалтерии - главный бухгалтер</t>
  </si>
  <si>
    <t>________________</t>
  </si>
  <si>
    <t>Князева О.Н.</t>
  </si>
  <si>
    <t>(должность)</t>
  </si>
  <si>
    <t>подпись</t>
  </si>
  <si>
    <t>(расшифровка подписи)</t>
  </si>
  <si>
    <t>Исполнитель Экономист</t>
  </si>
  <si>
    <t>Булатова А.С.</t>
  </si>
  <si>
    <t>Количество упорядоченных документов по личному составу</t>
  </si>
  <si>
    <t>ИТОГО по оказанию муниципальных услуг МБУ "Капитальное строительство":</t>
  </si>
  <si>
    <t>Оценка выполнения муниципальных заданий                                                                                                                                                                                                                                                                                            бюджетными, автономными учреждениями,                                                                                                                                                                                                        в отношении которых Администрация ЗГО исполняет функции и полномочия учредителя                                                                                                                                                                                                                                                                   за 2021 год</t>
  </si>
  <si>
    <t>Заключение по итогам проведенных экспертиз проектов сметных нормативов</t>
  </si>
  <si>
    <t>Организация строительства, реконструкции, капитального ремонта объектов капитального строительства и сооружений с ведением работ по строительному контролю</t>
  </si>
  <si>
    <t>Количество объектов</t>
  </si>
  <si>
    <t xml:space="preserve">Требуемые результаты достигнуты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</si>
</sst>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3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sqref="A1:F1"/>
    </sheetView>
  </sheetViews>
  <sheetFormatPr defaultRowHeight="15" x14ac:dyDescent="0.25"/>
  <cols>
    <col min="1" max="1" width="81" customWidth="1"/>
    <col min="2" max="2" width="7.42578125" customWidth="1"/>
    <col min="3" max="3" width="6.7109375" customWidth="1"/>
    <col min="4" max="4" width="15.7109375" customWidth="1"/>
    <col min="5" max="5" width="7.28515625" style="16" customWidth="1"/>
    <col min="6" max="6" width="9.7109375" customWidth="1"/>
  </cols>
  <sheetData>
    <row r="1" spans="1:6" ht="73.5" customHeight="1" x14ac:dyDescent="0.25">
      <c r="A1" s="39" t="s">
        <v>52</v>
      </c>
      <c r="B1" s="40"/>
      <c r="C1" s="40"/>
      <c r="D1" s="40"/>
      <c r="E1" s="40"/>
      <c r="F1" s="41"/>
    </row>
    <row r="2" spans="1:6" x14ac:dyDescent="0.25">
      <c r="A2" s="42" t="s">
        <v>0</v>
      </c>
      <c r="B2" s="44" t="s">
        <v>1</v>
      </c>
      <c r="C2" s="45"/>
      <c r="D2" s="46"/>
      <c r="E2" s="47" t="s">
        <v>2</v>
      </c>
      <c r="F2" s="38" t="s">
        <v>3</v>
      </c>
    </row>
    <row r="3" spans="1:6" ht="122.25" customHeight="1" x14ac:dyDescent="0.25">
      <c r="A3" s="43"/>
      <c r="B3" s="20" t="s">
        <v>4</v>
      </c>
      <c r="C3" s="20" t="s">
        <v>5</v>
      </c>
      <c r="D3" s="18" t="s">
        <v>6</v>
      </c>
      <c r="E3" s="47"/>
      <c r="F3" s="38"/>
    </row>
    <row r="4" spans="1:6" x14ac:dyDescent="0.25">
      <c r="A4" s="1">
        <v>1</v>
      </c>
      <c r="B4" s="1">
        <v>2</v>
      </c>
      <c r="C4" s="1">
        <v>3</v>
      </c>
      <c r="D4" s="1" t="s">
        <v>7</v>
      </c>
      <c r="E4" s="1">
        <v>5</v>
      </c>
      <c r="F4" s="1">
        <v>6</v>
      </c>
    </row>
    <row r="5" spans="1:6" x14ac:dyDescent="0.25">
      <c r="A5" s="48" t="s">
        <v>8</v>
      </c>
      <c r="B5" s="48"/>
      <c r="C5" s="48"/>
      <c r="D5" s="48"/>
      <c r="E5" s="48"/>
      <c r="F5" s="48"/>
    </row>
    <row r="6" spans="1:6" ht="33" customHeight="1" x14ac:dyDescent="0.25">
      <c r="A6" s="49" t="s">
        <v>9</v>
      </c>
      <c r="B6" s="49"/>
      <c r="C6" s="49"/>
      <c r="D6" s="49"/>
      <c r="E6" s="49"/>
      <c r="F6" s="49"/>
    </row>
    <row r="7" spans="1:6" ht="14.25" customHeight="1" x14ac:dyDescent="0.25">
      <c r="A7" s="21" t="s">
        <v>10</v>
      </c>
      <c r="B7" s="3">
        <v>100</v>
      </c>
      <c r="C7" s="3">
        <v>430</v>
      </c>
      <c r="D7" s="4">
        <f>C7/B7*100</f>
        <v>430</v>
      </c>
      <c r="E7" s="20">
        <v>10</v>
      </c>
      <c r="F7" s="3"/>
    </row>
    <row r="8" spans="1:6" ht="18" customHeight="1" x14ac:dyDescent="0.25">
      <c r="A8" s="21" t="s">
        <v>11</v>
      </c>
      <c r="B8" s="3">
        <v>25000</v>
      </c>
      <c r="C8" s="3">
        <v>25013</v>
      </c>
      <c r="D8" s="4">
        <f>C8/B8*100</f>
        <v>100.05200000000001</v>
      </c>
      <c r="E8" s="20">
        <v>10</v>
      </c>
      <c r="F8" s="3"/>
    </row>
    <row r="9" spans="1:6" ht="49.5" customHeight="1" x14ac:dyDescent="0.25">
      <c r="A9" s="38" t="s">
        <v>12</v>
      </c>
      <c r="B9" s="50"/>
      <c r="C9" s="50"/>
      <c r="D9" s="50"/>
      <c r="E9" s="50"/>
      <c r="F9" s="50"/>
    </row>
    <row r="10" spans="1:6" ht="21.75" customHeight="1" x14ac:dyDescent="0.25">
      <c r="A10" s="21" t="s">
        <v>13</v>
      </c>
      <c r="B10" s="2">
        <v>250</v>
      </c>
      <c r="C10" s="2">
        <v>320</v>
      </c>
      <c r="D10" s="4">
        <f>C10/B10*100</f>
        <v>128</v>
      </c>
      <c r="E10" s="18">
        <v>10</v>
      </c>
      <c r="F10" s="2"/>
    </row>
    <row r="11" spans="1:6" x14ac:dyDescent="0.25">
      <c r="A11" s="21" t="s">
        <v>14</v>
      </c>
      <c r="B11" s="2">
        <v>4500</v>
      </c>
      <c r="C11" s="2">
        <v>4890</v>
      </c>
      <c r="D11" s="4">
        <f>C11/B11*100</f>
        <v>108.66666666666667</v>
      </c>
      <c r="E11" s="18">
        <v>10</v>
      </c>
      <c r="F11" s="2"/>
    </row>
    <row r="12" spans="1:6" ht="21.75" customHeight="1" x14ac:dyDescent="0.25">
      <c r="A12" s="21" t="s">
        <v>15</v>
      </c>
      <c r="B12" s="2">
        <v>0</v>
      </c>
      <c r="C12" s="2">
        <v>0</v>
      </c>
      <c r="D12" s="4">
        <v>0</v>
      </c>
      <c r="E12" s="18">
        <v>2</v>
      </c>
      <c r="F12" s="2"/>
    </row>
    <row r="13" spans="1:6" ht="20.25" customHeight="1" x14ac:dyDescent="0.25">
      <c r="A13" s="38" t="s">
        <v>16</v>
      </c>
      <c r="B13" s="38"/>
      <c r="C13" s="38"/>
      <c r="D13" s="38"/>
      <c r="E13" s="38"/>
      <c r="F13" s="38"/>
    </row>
    <row r="14" spans="1:6" ht="30" x14ac:dyDescent="0.25">
      <c r="A14" s="21" t="s">
        <v>17</v>
      </c>
      <c r="B14" s="5">
        <v>16162</v>
      </c>
      <c r="C14" s="2">
        <v>16529</v>
      </c>
      <c r="D14" s="4">
        <f t="shared" ref="D14:D31" si="0">C14/B14*100</f>
        <v>102.27075856948397</v>
      </c>
      <c r="E14" s="18">
        <v>10</v>
      </c>
      <c r="F14" s="2"/>
    </row>
    <row r="15" spans="1:6" ht="36" customHeight="1" x14ac:dyDescent="0.25">
      <c r="A15" s="21" t="s">
        <v>18</v>
      </c>
      <c r="B15" s="5">
        <v>2000</v>
      </c>
      <c r="C15" s="2">
        <v>2000</v>
      </c>
      <c r="D15" s="4">
        <f t="shared" si="0"/>
        <v>100</v>
      </c>
      <c r="E15" s="18">
        <v>10</v>
      </c>
      <c r="F15" s="2"/>
    </row>
    <row r="16" spans="1:6" x14ac:dyDescent="0.25">
      <c r="A16" s="38" t="s">
        <v>19</v>
      </c>
      <c r="B16" s="38"/>
      <c r="C16" s="38"/>
      <c r="D16" s="38"/>
      <c r="E16" s="38"/>
      <c r="F16" s="38"/>
    </row>
    <row r="17" spans="1:6" ht="45.75" customHeight="1" x14ac:dyDescent="0.25">
      <c r="A17" s="22" t="s">
        <v>20</v>
      </c>
      <c r="B17" s="6">
        <v>1368</v>
      </c>
      <c r="C17" s="6">
        <v>1427</v>
      </c>
      <c r="D17" s="4">
        <f t="shared" si="0"/>
        <v>104.31286549707602</v>
      </c>
      <c r="E17" s="7">
        <v>110</v>
      </c>
      <c r="F17" s="7"/>
    </row>
    <row r="18" spans="1:6" x14ac:dyDescent="0.25">
      <c r="A18" s="22" t="s">
        <v>21</v>
      </c>
      <c r="B18" s="6">
        <v>1</v>
      </c>
      <c r="C18" s="6">
        <v>1</v>
      </c>
      <c r="D18" s="4">
        <v>0</v>
      </c>
      <c r="E18" s="7">
        <v>2</v>
      </c>
      <c r="F18" s="7"/>
    </row>
    <row r="19" spans="1:6" x14ac:dyDescent="0.25">
      <c r="A19" s="22" t="s">
        <v>22</v>
      </c>
      <c r="B19" s="6">
        <v>170</v>
      </c>
      <c r="C19" s="6">
        <v>171</v>
      </c>
      <c r="D19" s="4">
        <f t="shared" si="0"/>
        <v>100.58823529411765</v>
      </c>
      <c r="E19" s="7">
        <v>10</v>
      </c>
      <c r="F19" s="7"/>
    </row>
    <row r="20" spans="1:6" ht="30.75" customHeight="1" x14ac:dyDescent="0.25">
      <c r="A20" s="22" t="s">
        <v>23</v>
      </c>
      <c r="B20" s="6">
        <v>823</v>
      </c>
      <c r="C20" s="6">
        <v>904</v>
      </c>
      <c r="D20" s="4">
        <f t="shared" si="0"/>
        <v>109.84204131227217</v>
      </c>
      <c r="E20" s="7">
        <v>10</v>
      </c>
      <c r="F20" s="7"/>
    </row>
    <row r="21" spans="1:6" ht="33" customHeight="1" x14ac:dyDescent="0.25">
      <c r="A21" s="22" t="s">
        <v>24</v>
      </c>
      <c r="B21" s="6">
        <v>1</v>
      </c>
      <c r="C21" s="6">
        <v>1</v>
      </c>
      <c r="D21" s="4">
        <v>0</v>
      </c>
      <c r="E21" s="7">
        <v>2</v>
      </c>
      <c r="F21" s="7"/>
    </row>
    <row r="22" spans="1:6" x14ac:dyDescent="0.25">
      <c r="A22" s="22" t="s">
        <v>50</v>
      </c>
      <c r="B22" s="6">
        <v>3039</v>
      </c>
      <c r="C22" s="6">
        <v>3229</v>
      </c>
      <c r="D22" s="4">
        <f t="shared" si="0"/>
        <v>106.25205659756499</v>
      </c>
      <c r="E22" s="7">
        <v>10</v>
      </c>
      <c r="F22" s="7"/>
    </row>
    <row r="23" spans="1:6" ht="30" x14ac:dyDescent="0.25">
      <c r="A23" s="22" t="s">
        <v>25</v>
      </c>
      <c r="B23" s="6">
        <v>12</v>
      </c>
      <c r="C23" s="6">
        <v>12</v>
      </c>
      <c r="D23" s="4">
        <f t="shared" si="0"/>
        <v>100</v>
      </c>
      <c r="E23" s="7">
        <v>10</v>
      </c>
      <c r="F23" s="7"/>
    </row>
    <row r="24" spans="1:6" ht="39.75" customHeight="1" x14ac:dyDescent="0.25">
      <c r="A24" s="38" t="s">
        <v>26</v>
      </c>
      <c r="B24" s="38"/>
      <c r="C24" s="38"/>
      <c r="D24" s="38"/>
      <c r="E24" s="38"/>
      <c r="F24" s="38"/>
    </row>
    <row r="25" spans="1:6" x14ac:dyDescent="0.25">
      <c r="A25" s="22" t="s">
        <v>27</v>
      </c>
      <c r="B25" s="6">
        <v>1</v>
      </c>
      <c r="C25" s="6">
        <v>1</v>
      </c>
      <c r="D25" s="4">
        <f t="shared" si="0"/>
        <v>100</v>
      </c>
      <c r="E25" s="7">
        <v>10</v>
      </c>
      <c r="F25" s="7"/>
    </row>
    <row r="26" spans="1:6" x14ac:dyDescent="0.25">
      <c r="A26" s="22" t="s">
        <v>28</v>
      </c>
      <c r="B26" s="6">
        <v>8</v>
      </c>
      <c r="C26" s="6">
        <v>10</v>
      </c>
      <c r="D26" s="4">
        <f t="shared" si="0"/>
        <v>125</v>
      </c>
      <c r="E26" s="7">
        <v>10</v>
      </c>
      <c r="F26" s="7"/>
    </row>
    <row r="27" spans="1:6" x14ac:dyDescent="0.25">
      <c r="A27" s="22" t="s">
        <v>29</v>
      </c>
      <c r="B27" s="6">
        <v>2</v>
      </c>
      <c r="C27" s="6">
        <v>3</v>
      </c>
      <c r="D27" s="4">
        <f t="shared" si="0"/>
        <v>150</v>
      </c>
      <c r="E27" s="7">
        <v>10</v>
      </c>
      <c r="F27" s="7"/>
    </row>
    <row r="28" spans="1:6" x14ac:dyDescent="0.25">
      <c r="A28" s="22" t="s">
        <v>30</v>
      </c>
      <c r="B28" s="6">
        <v>0</v>
      </c>
      <c r="C28" s="6">
        <v>0</v>
      </c>
      <c r="D28" s="4">
        <v>0</v>
      </c>
      <c r="E28" s="7">
        <v>2</v>
      </c>
      <c r="F28" s="7"/>
    </row>
    <row r="29" spans="1:6" x14ac:dyDescent="0.25">
      <c r="A29" s="22" t="s">
        <v>31</v>
      </c>
      <c r="B29" s="6">
        <v>250</v>
      </c>
      <c r="C29" s="6">
        <v>1968</v>
      </c>
      <c r="D29" s="4">
        <f t="shared" si="0"/>
        <v>787.2</v>
      </c>
      <c r="E29" s="7">
        <v>10</v>
      </c>
      <c r="F29" s="7"/>
    </row>
    <row r="30" spans="1:6" ht="33.75" customHeight="1" x14ac:dyDescent="0.25">
      <c r="A30" s="38" t="s">
        <v>32</v>
      </c>
      <c r="B30" s="38"/>
      <c r="C30" s="38"/>
      <c r="D30" s="38"/>
      <c r="E30" s="38"/>
      <c r="F30" s="38"/>
    </row>
    <row r="31" spans="1:6" x14ac:dyDescent="0.25">
      <c r="A31" s="22" t="s">
        <v>33</v>
      </c>
      <c r="B31" s="6">
        <v>1000</v>
      </c>
      <c r="C31" s="6">
        <v>1803</v>
      </c>
      <c r="D31" s="4">
        <f t="shared" si="0"/>
        <v>180.29999999999998</v>
      </c>
      <c r="E31" s="7">
        <v>10</v>
      </c>
      <c r="F31" s="7"/>
    </row>
    <row r="32" spans="1:6" x14ac:dyDescent="0.25">
      <c r="A32" s="26" t="s">
        <v>34</v>
      </c>
      <c r="B32" s="8"/>
      <c r="C32" s="8"/>
      <c r="D32" s="9"/>
      <c r="E32" s="10">
        <f>E31+E29+E28+E27+E26+E25+E23+E22+E21+E20+E19+E18+E17+E15+E14+E12+E11+E10+E8+E7</f>
        <v>268</v>
      </c>
      <c r="F32" s="10">
        <f>E32/20</f>
        <v>13.4</v>
      </c>
    </row>
    <row r="33" spans="1:6" ht="27.75" customHeight="1" x14ac:dyDescent="0.25">
      <c r="A33" s="52" t="s">
        <v>35</v>
      </c>
      <c r="B33" s="53"/>
      <c r="C33" s="53"/>
      <c r="D33" s="53"/>
      <c r="E33" s="53"/>
      <c r="F33" s="54"/>
    </row>
    <row r="34" spans="1:6" x14ac:dyDescent="0.25">
      <c r="A34" s="49" t="s">
        <v>36</v>
      </c>
      <c r="B34" s="49"/>
      <c r="C34" s="49"/>
      <c r="D34" s="49"/>
      <c r="E34" s="49"/>
      <c r="F34" s="49"/>
    </row>
    <row r="35" spans="1:6" x14ac:dyDescent="0.25">
      <c r="A35" s="21" t="s">
        <v>53</v>
      </c>
      <c r="B35" s="37">
        <v>109</v>
      </c>
      <c r="C35" s="37">
        <v>109</v>
      </c>
      <c r="D35" s="4">
        <f>C35/B35*100</f>
        <v>100</v>
      </c>
      <c r="E35" s="17">
        <v>10</v>
      </c>
      <c r="F35" s="17"/>
    </row>
    <row r="36" spans="1:6" ht="36" customHeight="1" x14ac:dyDescent="0.25">
      <c r="A36" s="44" t="s">
        <v>54</v>
      </c>
      <c r="B36" s="45"/>
      <c r="C36" s="45"/>
      <c r="D36" s="45"/>
      <c r="E36" s="45"/>
      <c r="F36" s="46"/>
    </row>
    <row r="37" spans="1:6" x14ac:dyDescent="0.25">
      <c r="A37" s="22" t="s">
        <v>55</v>
      </c>
      <c r="B37" s="37">
        <v>6</v>
      </c>
      <c r="C37" s="37">
        <v>6</v>
      </c>
      <c r="D37" s="4">
        <f>C37/B37*100</f>
        <v>100</v>
      </c>
      <c r="E37" s="36">
        <v>10</v>
      </c>
      <c r="F37" s="36"/>
    </row>
    <row r="38" spans="1:6" ht="28.5" x14ac:dyDescent="0.25">
      <c r="A38" s="26" t="s">
        <v>51</v>
      </c>
      <c r="B38" s="12"/>
      <c r="C38" s="12"/>
      <c r="D38" s="13"/>
      <c r="E38" s="13">
        <f>E35+E37</f>
        <v>20</v>
      </c>
      <c r="F38" s="11">
        <f>E38/2</f>
        <v>10</v>
      </c>
    </row>
    <row r="39" spans="1:6" ht="34.5" customHeight="1" x14ac:dyDescent="0.25">
      <c r="A39" s="55" t="s">
        <v>35</v>
      </c>
      <c r="B39" s="55"/>
      <c r="C39" s="55"/>
      <c r="D39" s="55"/>
      <c r="E39" s="55"/>
      <c r="F39" s="55"/>
    </row>
    <row r="40" spans="1:6" x14ac:dyDescent="0.25">
      <c r="A40" s="49" t="s">
        <v>37</v>
      </c>
      <c r="B40" s="49"/>
      <c r="C40" s="49"/>
      <c r="D40" s="49"/>
      <c r="E40" s="49"/>
      <c r="F40" s="49"/>
    </row>
    <row r="41" spans="1:6" x14ac:dyDescent="0.25">
      <c r="A41" s="23" t="s">
        <v>38</v>
      </c>
      <c r="B41" s="14">
        <v>1000</v>
      </c>
      <c r="C41" s="14">
        <v>1019</v>
      </c>
      <c r="D41" s="4">
        <f>C41/B41*100</f>
        <v>101.89999999999999</v>
      </c>
      <c r="E41" s="19">
        <v>10</v>
      </c>
      <c r="F41" s="14"/>
    </row>
    <row r="42" spans="1:6" x14ac:dyDescent="0.25">
      <c r="A42" s="49" t="s">
        <v>39</v>
      </c>
      <c r="B42" s="49"/>
      <c r="C42" s="49"/>
      <c r="D42" s="49"/>
      <c r="E42" s="49"/>
      <c r="F42" s="49"/>
    </row>
    <row r="43" spans="1:6" x14ac:dyDescent="0.25">
      <c r="A43" s="22" t="s">
        <v>40</v>
      </c>
      <c r="B43" s="14">
        <v>440</v>
      </c>
      <c r="C43" s="14">
        <v>441</v>
      </c>
      <c r="D43" s="15">
        <f>C43/B43*100</f>
        <v>100.22727272727272</v>
      </c>
      <c r="E43" s="19">
        <v>10</v>
      </c>
      <c r="F43" s="14"/>
    </row>
    <row r="44" spans="1:6" x14ac:dyDescent="0.25">
      <c r="A44" s="49" t="s">
        <v>39</v>
      </c>
      <c r="B44" s="49"/>
      <c r="C44" s="49"/>
      <c r="D44" s="49"/>
      <c r="E44" s="49"/>
      <c r="F44" s="49"/>
    </row>
    <row r="45" spans="1:6" x14ac:dyDescent="0.25">
      <c r="A45" s="22" t="s">
        <v>40</v>
      </c>
      <c r="B45" s="14">
        <v>1000</v>
      </c>
      <c r="C45" s="14">
        <v>1077</v>
      </c>
      <c r="D45" s="15">
        <f>C45/B45*100</f>
        <v>107.69999999999999</v>
      </c>
      <c r="E45" s="19">
        <v>10</v>
      </c>
      <c r="F45" s="14"/>
    </row>
    <row r="46" spans="1:6" x14ac:dyDescent="0.25">
      <c r="A46" s="56" t="s">
        <v>39</v>
      </c>
      <c r="B46" s="57"/>
      <c r="C46" s="57"/>
      <c r="D46" s="57"/>
      <c r="E46" s="57"/>
      <c r="F46" s="58"/>
    </row>
    <row r="47" spans="1:6" x14ac:dyDescent="0.25">
      <c r="A47" s="22" t="s">
        <v>40</v>
      </c>
      <c r="B47" s="14">
        <v>40000</v>
      </c>
      <c r="C47" s="14">
        <v>40356</v>
      </c>
      <c r="D47" s="15">
        <f>C47/B47*100</f>
        <v>100.88999999999999</v>
      </c>
      <c r="E47" s="19">
        <v>10</v>
      </c>
      <c r="F47" s="14"/>
    </row>
    <row r="48" spans="1:6" ht="21" customHeight="1" x14ac:dyDescent="0.25">
      <c r="A48" s="27" t="s">
        <v>41</v>
      </c>
      <c r="B48" s="11"/>
      <c r="C48" s="11"/>
      <c r="D48" s="13"/>
      <c r="E48" s="13">
        <f>E41+E43+E45+E47</f>
        <v>40</v>
      </c>
      <c r="F48" s="13">
        <f>E48/4</f>
        <v>10</v>
      </c>
    </row>
    <row r="49" spans="1:7" ht="24.75" customHeight="1" x14ac:dyDescent="0.25">
      <c r="A49" s="52" t="s">
        <v>56</v>
      </c>
      <c r="B49" s="53"/>
      <c r="C49" s="53"/>
      <c r="D49" s="53"/>
      <c r="E49" s="53"/>
      <c r="F49" s="54"/>
    </row>
    <row r="51" spans="1:7" x14ac:dyDescent="0.25">
      <c r="A51" s="28" t="s">
        <v>42</v>
      </c>
      <c r="B51" s="51" t="s">
        <v>43</v>
      </c>
      <c r="C51" s="51"/>
      <c r="D51" s="51"/>
      <c r="E51" s="51"/>
      <c r="F51" s="25" t="s">
        <v>44</v>
      </c>
      <c r="G51" s="24"/>
    </row>
    <row r="52" spans="1:7" x14ac:dyDescent="0.25">
      <c r="A52" s="28" t="s">
        <v>45</v>
      </c>
      <c r="B52" s="51" t="s">
        <v>46</v>
      </c>
      <c r="C52" s="51"/>
      <c r="D52" s="51"/>
      <c r="E52" s="25" t="s">
        <v>47</v>
      </c>
      <c r="F52" s="25"/>
      <c r="G52" s="31"/>
    </row>
    <row r="53" spans="1:7" x14ac:dyDescent="0.25">
      <c r="A53" s="29"/>
      <c r="B53" s="32"/>
      <c r="C53" s="32"/>
      <c r="D53" s="32"/>
      <c r="E53" s="32"/>
      <c r="F53" s="32"/>
      <c r="G53" s="33"/>
    </row>
    <row r="54" spans="1:7" x14ac:dyDescent="0.25">
      <c r="A54" s="30"/>
      <c r="B54" s="34"/>
      <c r="C54" s="34"/>
      <c r="D54" s="34"/>
      <c r="E54" s="34"/>
      <c r="F54" s="34"/>
      <c r="G54" s="24"/>
    </row>
    <row r="55" spans="1:7" x14ac:dyDescent="0.25">
      <c r="A55" s="28" t="s">
        <v>48</v>
      </c>
      <c r="B55" s="51" t="s">
        <v>43</v>
      </c>
      <c r="C55" s="51"/>
      <c r="D55" s="51"/>
      <c r="E55" s="51"/>
      <c r="F55" s="25" t="s">
        <v>49</v>
      </c>
      <c r="G55" s="24"/>
    </row>
    <row r="56" spans="1:7" x14ac:dyDescent="0.25">
      <c r="A56" s="28" t="s">
        <v>45</v>
      </c>
      <c r="B56" s="51" t="s">
        <v>46</v>
      </c>
      <c r="C56" s="51"/>
      <c r="D56" s="51"/>
      <c r="E56" s="25" t="s">
        <v>47</v>
      </c>
      <c r="F56" s="25"/>
      <c r="G56" s="35"/>
    </row>
  </sheetData>
  <mergeCells count="25">
    <mergeCell ref="B56:D56"/>
    <mergeCell ref="A33:F33"/>
    <mergeCell ref="A34:F34"/>
    <mergeCell ref="A39:F39"/>
    <mergeCell ref="A40:F40"/>
    <mergeCell ref="A42:F42"/>
    <mergeCell ref="A44:F44"/>
    <mergeCell ref="A46:F46"/>
    <mergeCell ref="A49:F49"/>
    <mergeCell ref="B51:E51"/>
    <mergeCell ref="B52:D52"/>
    <mergeCell ref="B55:E55"/>
    <mergeCell ref="A36:F36"/>
    <mergeCell ref="A30:F30"/>
    <mergeCell ref="A1:F1"/>
    <mergeCell ref="A2:A3"/>
    <mergeCell ref="B2:D2"/>
    <mergeCell ref="E2:E3"/>
    <mergeCell ref="F2:F3"/>
    <mergeCell ref="A5:F5"/>
    <mergeCell ref="A6:F6"/>
    <mergeCell ref="A9:F9"/>
    <mergeCell ref="A13:F13"/>
    <mergeCell ref="A16:F16"/>
    <mergeCell ref="A24:F24"/>
  </mergeCells>
  <pageMargins left="0.70866141732283472" right="0.21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2022-01-19T04:09:27Z</dcterms:modified>
</cp:coreProperties>
</file>